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jenso\OneDrive\Dokumenter\Fosnaheim\Administrasjon\Styre\Årsmøte\2018\"/>
    </mc:Choice>
  </mc:AlternateContent>
  <bookViews>
    <workbookView xWindow="0" yWindow="0" windowWidth="23040" windowHeight="906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84" i="1"/>
  <c r="E87" i="1" s="1"/>
  <c r="E78" i="1"/>
  <c r="E73" i="1"/>
  <c r="E68" i="1"/>
  <c r="E65" i="1"/>
  <c r="E57" i="1"/>
  <c r="E54" i="1"/>
  <c r="E52" i="1"/>
  <c r="E46" i="1"/>
  <c r="E41" i="1"/>
  <c r="E37" i="1"/>
  <c r="E35" i="1"/>
  <c r="E19" i="1"/>
  <c r="E11" i="1"/>
  <c r="E5" i="1"/>
  <c r="D35" i="1"/>
  <c r="D20" i="1"/>
  <c r="D19" i="1"/>
  <c r="D12" i="1"/>
  <c r="D11" i="1"/>
  <c r="D5" i="1"/>
  <c r="C5" i="1"/>
  <c r="C86" i="1"/>
  <c r="C84" i="1"/>
  <c r="C87" i="1" s="1"/>
  <c r="C78" i="1"/>
  <c r="C73" i="1"/>
  <c r="C71" i="1"/>
  <c r="C68" i="1"/>
  <c r="C65" i="1"/>
  <c r="C57" i="1"/>
  <c r="C54" i="1"/>
  <c r="C52" i="1"/>
  <c r="C46" i="1"/>
  <c r="C41" i="1"/>
  <c r="C37" i="1"/>
  <c r="C35" i="1"/>
  <c r="C19" i="1"/>
  <c r="C11" i="1"/>
  <c r="C12" i="1" s="1"/>
  <c r="E12" i="1" l="1"/>
  <c r="E20" i="1" s="1"/>
  <c r="E79" i="1"/>
  <c r="E38" i="1"/>
  <c r="C79" i="1"/>
  <c r="C38" i="1"/>
  <c r="C80" i="1"/>
  <c r="C81" i="1" s="1"/>
  <c r="C88" i="1" s="1"/>
  <c r="C20" i="1"/>
  <c r="E80" i="1" l="1"/>
  <c r="E81" i="1" s="1"/>
  <c r="E88" i="1" s="1"/>
</calcChain>
</file>

<file path=xl/sharedStrings.xml><?xml version="1.0" encoding="utf-8"?>
<sst xmlns="http://schemas.openxmlformats.org/spreadsheetml/2006/main" count="90" uniqueCount="90">
  <si>
    <t>Resultat balansekolonne</t>
  </si>
  <si>
    <t>Kontonr</t>
  </si>
  <si>
    <t>Tekst</t>
  </si>
  <si>
    <t>KONTINGENT</t>
  </si>
  <si>
    <t>MATPENGER</t>
  </si>
  <si>
    <t>Sum salgsinntekter</t>
  </si>
  <si>
    <t>TILSK.RISSA KOMMUNE</t>
  </si>
  <si>
    <t>ANDRE DRIFTSINNTEKTER</t>
  </si>
  <si>
    <t>TILSKUDD FRA DRONING MAUDS MINNE</t>
  </si>
  <si>
    <t>TILSKUDD SPES PED</t>
  </si>
  <si>
    <t>Søsken mod</t>
  </si>
  <si>
    <t>Sum andre salgsinntekter</t>
  </si>
  <si>
    <t>SUM DRIFTSINNTEKTER</t>
  </si>
  <si>
    <t>VAREKJØP/MAT</t>
  </si>
  <si>
    <t>KAFFE/ TE ANSATTE</t>
  </si>
  <si>
    <t>LEKER/UTSTYR</t>
  </si>
  <si>
    <t>Innkjøp varer for videresalg lav sats</t>
  </si>
  <si>
    <t>VAREKJØP FRITT</t>
  </si>
  <si>
    <t>SKYSSPENGER</t>
  </si>
  <si>
    <t>Sum varekostnader</t>
  </si>
  <si>
    <t>DEKNINGSBIDRAG</t>
  </si>
  <si>
    <t>LØNNINGER</t>
  </si>
  <si>
    <t>Vikarlønn timer</t>
  </si>
  <si>
    <t>FERIEPENGER</t>
  </si>
  <si>
    <t>GRUPPELIVSFORSIKRING</t>
  </si>
  <si>
    <t>YRKESSKADEFORSIKRING</t>
  </si>
  <si>
    <t>Godtgjørelse til styremedlemmer</t>
  </si>
  <si>
    <t>ARBEIDSGIVERAVGIFT</t>
  </si>
  <si>
    <t>ARBEIDSG.AVG. AVS.FP</t>
  </si>
  <si>
    <t>PBL'S FØRTIDSPENSJON/KONT</t>
  </si>
  <si>
    <t>Innberetn.pl. pensjonskostn. avg.pl</t>
  </si>
  <si>
    <t>REF. LØNN / AVG.</t>
  </si>
  <si>
    <t>KURSER</t>
  </si>
  <si>
    <t>SOSIALE KOSTNADER</t>
  </si>
  <si>
    <t>ANDRE PERSONAL KOSTNADER</t>
  </si>
  <si>
    <t>Sum lønnskostnader</t>
  </si>
  <si>
    <t>Gaver til ansatte</t>
  </si>
  <si>
    <t>Sum andre personalkostnader</t>
  </si>
  <si>
    <t>Sum kostnader arbeidskraft</t>
  </si>
  <si>
    <t>AVSKRIVNINGER HUS</t>
  </si>
  <si>
    <t>AVSKR.MASKINER/INVENTAR</t>
  </si>
  <si>
    <t>Sum av- og nedskrivninger</t>
  </si>
  <si>
    <t>RENOVASJON</t>
  </si>
  <si>
    <t>LYS/VARME</t>
  </si>
  <si>
    <t>Annen kostnad lokaler</t>
  </si>
  <si>
    <t>KOMM.AVGIFTER/ VANNAVGIFT</t>
  </si>
  <si>
    <t>Sum kostnader lokaler</t>
  </si>
  <si>
    <t>VERKTØY</t>
  </si>
  <si>
    <t>INVENTAR</t>
  </si>
  <si>
    <t>REKVISITA/UTSTYR</t>
  </si>
  <si>
    <t>Arbeidsklær, oppgavepliktig</t>
  </si>
  <si>
    <t>Annet driftsmateriale</t>
  </si>
  <si>
    <t>Sum kostnadsførte anskaffelser</t>
  </si>
  <si>
    <t>REP/VEDLIKEHOLD</t>
  </si>
  <si>
    <t>Sum reparasjoner og vedlikehold</t>
  </si>
  <si>
    <t>REVISJON</t>
  </si>
  <si>
    <t>REGNSKAP</t>
  </si>
  <si>
    <t>Sum eksterne honorarer</t>
  </si>
  <si>
    <t>KONTORREKVISITA</t>
  </si>
  <si>
    <t>AVISER/TIDSSKRIFTER</t>
  </si>
  <si>
    <t>Møter, kurs, oppdatering o.l</t>
  </si>
  <si>
    <t>Annen kontorkostnad</t>
  </si>
  <si>
    <t>TELEFONKOSTNADER</t>
  </si>
  <si>
    <t>Datakommunikasjon</t>
  </si>
  <si>
    <t>PORTO</t>
  </si>
  <si>
    <t>Sum kontorkostnader</t>
  </si>
  <si>
    <t>BILGODTGJØRELSE, OPPGAVEPLIKTIG</t>
  </si>
  <si>
    <t>REISEKOSTNADER</t>
  </si>
  <si>
    <t>Sum reise, diett, bilgodtgj</t>
  </si>
  <si>
    <t>Kontingent, fradragsberettiget</t>
  </si>
  <si>
    <t>Gaver, ikke fradragsberettiget</t>
  </si>
  <si>
    <t>Gaver og kontingenter</t>
  </si>
  <si>
    <t>FORSIKRINGER</t>
  </si>
  <si>
    <t>Sum forsikringer</t>
  </si>
  <si>
    <t>Servicekostnader</t>
  </si>
  <si>
    <t>GEBYR BANK</t>
  </si>
  <si>
    <t>Øreavrunding</t>
  </si>
  <si>
    <t>Annen kostnad m/fradrag</t>
  </si>
  <si>
    <t>Sum andre kostnader</t>
  </si>
  <si>
    <t>Sum andre driftskostnader</t>
  </si>
  <si>
    <t>SUM DRIFTSKOSTNADER</t>
  </si>
  <si>
    <t>DRIFTSRESULTAT</t>
  </si>
  <si>
    <t>RENTEINNTEKTER</t>
  </si>
  <si>
    <t>RENTER 08 58532</t>
  </si>
  <si>
    <t>Sum finansinntekter</t>
  </si>
  <si>
    <t>RENTER lån 42028372773</t>
  </si>
  <si>
    <t>Sum finanskostnader</t>
  </si>
  <si>
    <t>SUM NTO. FINANSPOSTER</t>
  </si>
  <si>
    <t>ORD. RESULTAT FØR SKATT</t>
  </si>
  <si>
    <t>Budsjett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</si>
</sst>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E8B5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49" fontId="0" fillId="0" borderId="0" xfId="0" applyNumberFormat="1"/>
    <xf numFmtId="2" fontId="0" fillId="0" borderId="0" xfId="0" applyNumberFormat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49" fontId="1" fillId="0" borderId="0" xfId="0" applyNumberFormat="1" applyFont="1"/>
    <xf numFmtId="2" fontId="1" fillId="0" borderId="0" xfId="0" applyNumberFormat="1" applyFont="1"/>
    <xf numFmtId="0" fontId="0" fillId="0" borderId="2" xfId="0" applyBorder="1"/>
    <xf numFmtId="49" fontId="0" fillId="0" borderId="2" xfId="0" applyNumberFormat="1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zoomScaleNormal="100" workbookViewId="0">
      <selection activeCell="H23" sqref="H23"/>
    </sheetView>
  </sheetViews>
  <sheetFormatPr baseColWidth="10" defaultRowHeight="14.4" x14ac:dyDescent="0.3"/>
  <cols>
    <col min="1" max="1" width="25.33203125" bestFit="1" customWidth="1"/>
    <col min="2" max="2" width="40.6640625" bestFit="1" customWidth="1"/>
    <col min="3" max="3" width="17.5546875" bestFit="1" customWidth="1"/>
    <col min="4" max="4" width="19" bestFit="1" customWidth="1"/>
    <col min="5" max="5" width="17.5546875" bestFit="1" customWidth="1"/>
  </cols>
  <sheetData>
    <row r="1" spans="1:5" ht="21" customHeight="1" x14ac:dyDescent="0.3">
      <c r="A1" s="1" t="s">
        <v>0</v>
      </c>
    </row>
    <row r="2" spans="1:5" x14ac:dyDescent="0.3">
      <c r="A2" s="2" t="s">
        <v>1</v>
      </c>
      <c r="B2" s="2" t="s">
        <v>2</v>
      </c>
      <c r="C2" s="2">
        <v>2017</v>
      </c>
      <c r="D2" s="2">
        <v>2016</v>
      </c>
      <c r="E2" s="2" t="s">
        <v>89</v>
      </c>
    </row>
    <row r="3" spans="1:5" x14ac:dyDescent="0.3">
      <c r="A3">
        <v>3000</v>
      </c>
      <c r="B3" s="3" t="s">
        <v>3</v>
      </c>
      <c r="C3" s="4">
        <v>541419</v>
      </c>
      <c r="D3" s="4">
        <v>540450.1</v>
      </c>
      <c r="E3" s="4">
        <v>540000</v>
      </c>
    </row>
    <row r="4" spans="1:5" x14ac:dyDescent="0.3">
      <c r="A4" s="5">
        <v>3100</v>
      </c>
      <c r="B4" s="6" t="s">
        <v>4</v>
      </c>
      <c r="C4" s="7">
        <v>56560</v>
      </c>
      <c r="D4" s="7">
        <v>60000</v>
      </c>
      <c r="E4" s="7">
        <v>60000</v>
      </c>
    </row>
    <row r="5" spans="1:5" x14ac:dyDescent="0.3">
      <c r="A5">
        <v>0</v>
      </c>
      <c r="B5" s="3" t="s">
        <v>5</v>
      </c>
      <c r="C5" s="4">
        <f>SUM(C3:C4)</f>
        <v>597979</v>
      </c>
      <c r="D5" s="4">
        <f>SUM(D3:D4)</f>
        <v>600450.1</v>
      </c>
      <c r="E5" s="4">
        <f>SUM(E3:E4)</f>
        <v>600000</v>
      </c>
    </row>
    <row r="6" spans="1:5" x14ac:dyDescent="0.3">
      <c r="A6">
        <v>3620</v>
      </c>
      <c r="B6" s="3" t="s">
        <v>6</v>
      </c>
      <c r="C6" s="4">
        <v>2805120</v>
      </c>
      <c r="D6" s="4">
        <v>2582916</v>
      </c>
      <c r="E6" s="4">
        <v>2875223</v>
      </c>
    </row>
    <row r="7" spans="1:5" x14ac:dyDescent="0.3">
      <c r="A7">
        <v>3901</v>
      </c>
      <c r="B7" s="3" t="s">
        <v>7</v>
      </c>
      <c r="C7" s="4">
        <v>931</v>
      </c>
      <c r="D7" s="4">
        <v>1155</v>
      </c>
      <c r="E7" s="4">
        <v>0</v>
      </c>
    </row>
    <row r="8" spans="1:5" x14ac:dyDescent="0.3">
      <c r="A8">
        <v>3910</v>
      </c>
      <c r="B8" s="3" t="s">
        <v>8</v>
      </c>
      <c r="C8" s="4">
        <v>0</v>
      </c>
      <c r="D8" s="4">
        <v>14235</v>
      </c>
      <c r="E8" s="4">
        <v>15000</v>
      </c>
    </row>
    <row r="9" spans="1:5" x14ac:dyDescent="0.3">
      <c r="A9">
        <v>3912</v>
      </c>
      <c r="B9" s="3" t="s">
        <v>9</v>
      </c>
      <c r="C9" s="4">
        <v>11640</v>
      </c>
      <c r="D9" s="4">
        <v>0</v>
      </c>
      <c r="E9" s="4"/>
    </row>
    <row r="10" spans="1:5" x14ac:dyDescent="0.3">
      <c r="A10" s="5">
        <v>3920</v>
      </c>
      <c r="B10" s="6" t="s">
        <v>10</v>
      </c>
      <c r="C10" s="7">
        <v>15514</v>
      </c>
      <c r="D10" s="7">
        <v>22890.7</v>
      </c>
      <c r="E10" s="7">
        <v>15000</v>
      </c>
    </row>
    <row r="11" spans="1:5" x14ac:dyDescent="0.3">
      <c r="A11" s="10">
        <v>0</v>
      </c>
      <c r="B11" s="11" t="s">
        <v>11</v>
      </c>
      <c r="C11" s="12">
        <f>SUM(C6:C10)</f>
        <v>2833205</v>
      </c>
      <c r="D11" s="12">
        <f>SUM(D6:D10)</f>
        <v>2621196.7000000002</v>
      </c>
      <c r="E11" s="12">
        <f>SUM(E6:E10)</f>
        <v>2905223</v>
      </c>
    </row>
    <row r="12" spans="1:5" x14ac:dyDescent="0.3">
      <c r="A12" s="2">
        <v>0</v>
      </c>
      <c r="B12" s="8" t="s">
        <v>12</v>
      </c>
      <c r="C12" s="9">
        <f>(C11+C5)</f>
        <v>3431184</v>
      </c>
      <c r="D12" s="9">
        <f>(D11+D5)</f>
        <v>3221646.8000000003</v>
      </c>
      <c r="E12" s="9">
        <f>(E11+E5)</f>
        <v>3505223</v>
      </c>
    </row>
    <row r="13" spans="1:5" x14ac:dyDescent="0.3">
      <c r="A13">
        <v>4300</v>
      </c>
      <c r="B13" s="3" t="s">
        <v>13</v>
      </c>
      <c r="C13" s="4">
        <v>59729.47</v>
      </c>
      <c r="D13" s="4">
        <v>57260.83</v>
      </c>
      <c r="E13" s="4">
        <v>60000</v>
      </c>
    </row>
    <row r="14" spans="1:5" x14ac:dyDescent="0.3">
      <c r="A14">
        <v>4301</v>
      </c>
      <c r="B14" s="3" t="s">
        <v>14</v>
      </c>
      <c r="C14" s="4">
        <v>1823.5</v>
      </c>
      <c r="D14" s="4">
        <v>3089.7</v>
      </c>
      <c r="E14" s="4">
        <v>3000</v>
      </c>
    </row>
    <row r="15" spans="1:5" x14ac:dyDescent="0.3">
      <c r="A15">
        <v>4310</v>
      </c>
      <c r="B15" s="3" t="s">
        <v>15</v>
      </c>
      <c r="C15" s="4">
        <v>15069.36</v>
      </c>
      <c r="D15" s="4">
        <v>7346.08</v>
      </c>
      <c r="E15" s="4">
        <v>60000</v>
      </c>
    </row>
    <row r="16" spans="1:5" x14ac:dyDescent="0.3">
      <c r="A16">
        <v>4330</v>
      </c>
      <c r="B16" s="3" t="s">
        <v>16</v>
      </c>
      <c r="C16" s="4">
        <v>200</v>
      </c>
      <c r="D16" s="4">
        <v>0</v>
      </c>
      <c r="E16" s="4"/>
    </row>
    <row r="17" spans="1:5" x14ac:dyDescent="0.3">
      <c r="A17">
        <v>4400</v>
      </c>
      <c r="B17" s="3" t="s">
        <v>17</v>
      </c>
      <c r="C17" s="4">
        <v>937.4</v>
      </c>
      <c r="D17" s="4">
        <v>2412.83</v>
      </c>
      <c r="E17" s="4">
        <v>5000</v>
      </c>
    </row>
    <row r="18" spans="1:5" x14ac:dyDescent="0.3">
      <c r="A18" s="5">
        <v>4410</v>
      </c>
      <c r="B18" s="6" t="s">
        <v>18</v>
      </c>
      <c r="C18" s="7">
        <v>10863.65</v>
      </c>
      <c r="D18" s="7">
        <v>14100</v>
      </c>
      <c r="E18" s="7">
        <v>15000</v>
      </c>
    </row>
    <row r="19" spans="1:5" x14ac:dyDescent="0.3">
      <c r="A19" s="10">
        <v>0</v>
      </c>
      <c r="B19" s="11" t="s">
        <v>19</v>
      </c>
      <c r="C19" s="12">
        <f>SUM(C13:C18)</f>
        <v>88623.37999999999</v>
      </c>
      <c r="D19" s="12">
        <f>SUM(D13:D18)</f>
        <v>84209.44</v>
      </c>
      <c r="E19" s="12">
        <f>SUM(E13:E18)</f>
        <v>143000</v>
      </c>
    </row>
    <row r="20" spans="1:5" x14ac:dyDescent="0.3">
      <c r="A20" s="2">
        <v>0</v>
      </c>
      <c r="B20" s="8" t="s">
        <v>20</v>
      </c>
      <c r="C20" s="9">
        <f>(C12-C19)</f>
        <v>3342560.62</v>
      </c>
      <c r="D20" s="9">
        <f>(D12-D19)</f>
        <v>3137437.3600000003</v>
      </c>
      <c r="E20" s="9">
        <f>(E12-E19)</f>
        <v>3362223</v>
      </c>
    </row>
    <row r="21" spans="1:5" x14ac:dyDescent="0.3">
      <c r="A21">
        <v>5000</v>
      </c>
      <c r="B21" s="3" t="s">
        <v>21</v>
      </c>
      <c r="C21" s="4">
        <v>1531482.7</v>
      </c>
      <c r="D21" s="4">
        <v>1717177.7</v>
      </c>
      <c r="E21" s="4">
        <v>1580000</v>
      </c>
    </row>
    <row r="22" spans="1:5" x14ac:dyDescent="0.3">
      <c r="A22">
        <v>5010</v>
      </c>
      <c r="B22" s="3" t="s">
        <v>22</v>
      </c>
      <c r="C22" s="4">
        <v>481270</v>
      </c>
      <c r="D22" s="4">
        <v>301194.2</v>
      </c>
      <c r="E22" s="4">
        <v>550000</v>
      </c>
    </row>
    <row r="23" spans="1:5" x14ac:dyDescent="0.3">
      <c r="A23">
        <v>5090</v>
      </c>
      <c r="B23" s="3" t="s">
        <v>23</v>
      </c>
      <c r="C23" s="4">
        <v>242425.51</v>
      </c>
      <c r="D23" s="4">
        <v>242204.62</v>
      </c>
      <c r="E23" s="4">
        <v>250000</v>
      </c>
    </row>
    <row r="24" spans="1:5" x14ac:dyDescent="0.3">
      <c r="A24">
        <v>5250</v>
      </c>
      <c r="B24" s="3" t="s">
        <v>24</v>
      </c>
      <c r="C24" s="4">
        <v>2058</v>
      </c>
      <c r="D24" s="4">
        <v>1914</v>
      </c>
      <c r="E24" s="4">
        <v>2500</v>
      </c>
    </row>
    <row r="25" spans="1:5" x14ac:dyDescent="0.3">
      <c r="A25">
        <v>5251</v>
      </c>
      <c r="B25" s="3" t="s">
        <v>25</v>
      </c>
      <c r="C25" s="4">
        <v>1916.28</v>
      </c>
      <c r="D25" s="4">
        <v>1870.96</v>
      </c>
      <c r="E25" s="4">
        <v>2000</v>
      </c>
    </row>
    <row r="26" spans="1:5" x14ac:dyDescent="0.3">
      <c r="A26">
        <v>5330</v>
      </c>
      <c r="B26" s="3" t="s">
        <v>26</v>
      </c>
      <c r="C26" s="4">
        <v>9000</v>
      </c>
      <c r="D26" s="4">
        <v>9000</v>
      </c>
      <c r="E26" s="4">
        <v>9000</v>
      </c>
    </row>
    <row r="27" spans="1:5" x14ac:dyDescent="0.3">
      <c r="A27">
        <v>5400</v>
      </c>
      <c r="B27" s="3" t="s">
        <v>27</v>
      </c>
      <c r="C27" s="4">
        <v>222252.42</v>
      </c>
      <c r="D27" s="4">
        <v>229383.25</v>
      </c>
      <c r="E27" s="4">
        <v>225000</v>
      </c>
    </row>
    <row r="28" spans="1:5" x14ac:dyDescent="0.3">
      <c r="A28">
        <v>5401</v>
      </c>
      <c r="B28" s="3" t="s">
        <v>28</v>
      </c>
      <c r="C28" s="4">
        <v>25697.119999999999</v>
      </c>
      <c r="D28" s="4">
        <v>25673.73</v>
      </c>
      <c r="E28" s="4">
        <v>26000</v>
      </c>
    </row>
    <row r="29" spans="1:5" x14ac:dyDescent="0.3">
      <c r="A29">
        <v>5422</v>
      </c>
      <c r="B29" s="3" t="s">
        <v>29</v>
      </c>
      <c r="C29" s="4">
        <v>0</v>
      </c>
      <c r="D29" s="4">
        <v>8820</v>
      </c>
      <c r="E29" s="4"/>
    </row>
    <row r="30" spans="1:5" x14ac:dyDescent="0.3">
      <c r="A30">
        <v>5425</v>
      </c>
      <c r="B30" s="3" t="s">
        <v>30</v>
      </c>
      <c r="C30" s="4">
        <v>195266.16</v>
      </c>
      <c r="D30" s="4">
        <v>327384.56</v>
      </c>
      <c r="E30" s="4">
        <v>250000</v>
      </c>
    </row>
    <row r="31" spans="1:5" x14ac:dyDescent="0.3">
      <c r="A31">
        <v>5800</v>
      </c>
      <c r="B31" s="3" t="s">
        <v>31</v>
      </c>
      <c r="C31" s="4">
        <v>-62598</v>
      </c>
      <c r="D31" s="4">
        <v>-234263</v>
      </c>
      <c r="E31" s="4"/>
    </row>
    <row r="32" spans="1:5" x14ac:dyDescent="0.3">
      <c r="A32">
        <v>5950</v>
      </c>
      <c r="B32" s="3" t="s">
        <v>32</v>
      </c>
      <c r="C32" s="4">
        <v>5733</v>
      </c>
      <c r="D32" s="4">
        <v>0</v>
      </c>
      <c r="E32" s="4">
        <v>10000</v>
      </c>
    </row>
    <row r="33" spans="1:5" x14ac:dyDescent="0.3">
      <c r="A33">
        <v>5990</v>
      </c>
      <c r="B33" s="3" t="s">
        <v>33</v>
      </c>
      <c r="C33" s="4">
        <v>30980.6</v>
      </c>
      <c r="D33" s="4">
        <v>17960</v>
      </c>
      <c r="E33" s="4">
        <v>50000</v>
      </c>
    </row>
    <row r="34" spans="1:5" x14ac:dyDescent="0.3">
      <c r="A34" s="5">
        <v>5991</v>
      </c>
      <c r="B34" s="6" t="s">
        <v>34</v>
      </c>
      <c r="C34" s="7">
        <v>8550</v>
      </c>
      <c r="D34" s="7">
        <v>10056</v>
      </c>
      <c r="E34" s="7">
        <v>10000</v>
      </c>
    </row>
    <row r="35" spans="1:5" x14ac:dyDescent="0.3">
      <c r="A35">
        <v>0</v>
      </c>
      <c r="B35" s="3" t="s">
        <v>35</v>
      </c>
      <c r="C35" s="4">
        <f>SUM(C21:C34)</f>
        <v>2694033.79</v>
      </c>
      <c r="D35" s="4">
        <f>SUM(D21:D34)</f>
        <v>2658376.02</v>
      </c>
      <c r="E35" s="4">
        <f>SUM(E21:E34)</f>
        <v>2964500</v>
      </c>
    </row>
    <row r="36" spans="1:5" x14ac:dyDescent="0.3">
      <c r="A36" s="5">
        <v>5900</v>
      </c>
      <c r="B36" s="6" t="s">
        <v>36</v>
      </c>
      <c r="C36" s="7">
        <v>10100.9</v>
      </c>
      <c r="D36" s="7">
        <v>0</v>
      </c>
      <c r="E36" s="7">
        <v>15000</v>
      </c>
    </row>
    <row r="37" spans="1:5" x14ac:dyDescent="0.3">
      <c r="A37" s="10">
        <v>0</v>
      </c>
      <c r="B37" s="11" t="s">
        <v>37</v>
      </c>
      <c r="C37" s="12">
        <f>(C36)</f>
        <v>10100.9</v>
      </c>
      <c r="D37" s="12">
        <v>0</v>
      </c>
      <c r="E37" s="12">
        <f>(E36)</f>
        <v>15000</v>
      </c>
    </row>
    <row r="38" spans="1:5" x14ac:dyDescent="0.3">
      <c r="A38">
        <v>0</v>
      </c>
      <c r="B38" s="3" t="s">
        <v>38</v>
      </c>
      <c r="C38" s="4">
        <f>(C35+C37)</f>
        <v>2704134.69</v>
      </c>
      <c r="D38" s="4">
        <v>2658376.02</v>
      </c>
      <c r="E38" s="4">
        <f>(E35+E37)</f>
        <v>2979500</v>
      </c>
    </row>
    <row r="39" spans="1:5" x14ac:dyDescent="0.3">
      <c r="A39">
        <v>6000</v>
      </c>
      <c r="B39" s="3" t="s">
        <v>39</v>
      </c>
      <c r="C39" s="4">
        <v>27600</v>
      </c>
      <c r="D39" s="4">
        <v>27600</v>
      </c>
      <c r="E39" s="4">
        <v>27600</v>
      </c>
    </row>
    <row r="40" spans="1:5" x14ac:dyDescent="0.3">
      <c r="A40" s="5">
        <v>6010</v>
      </c>
      <c r="B40" s="6" t="s">
        <v>40</v>
      </c>
      <c r="C40" s="7">
        <v>3186.4</v>
      </c>
      <c r="D40" s="7">
        <v>0</v>
      </c>
      <c r="E40" s="7">
        <v>3200</v>
      </c>
    </row>
    <row r="41" spans="1:5" x14ac:dyDescent="0.3">
      <c r="A41">
        <v>0</v>
      </c>
      <c r="B41" s="3" t="s">
        <v>41</v>
      </c>
      <c r="C41" s="4">
        <f>SUM(C39:C40)</f>
        <v>30786.400000000001</v>
      </c>
      <c r="D41" s="4">
        <v>27600</v>
      </c>
      <c r="E41" s="4">
        <f>SUM(E39:E40)</f>
        <v>30800</v>
      </c>
    </row>
    <row r="42" spans="1:5" x14ac:dyDescent="0.3">
      <c r="A42">
        <v>6320</v>
      </c>
      <c r="B42" s="3" t="s">
        <v>42</v>
      </c>
      <c r="C42" s="4">
        <v>6148</v>
      </c>
      <c r="D42" s="4">
        <v>5982</v>
      </c>
      <c r="E42" s="4">
        <v>6300</v>
      </c>
    </row>
    <row r="43" spans="1:5" x14ac:dyDescent="0.3">
      <c r="A43">
        <v>6340</v>
      </c>
      <c r="B43" s="3" t="s">
        <v>43</v>
      </c>
      <c r="C43" s="4">
        <v>21702.400000000001</v>
      </c>
      <c r="D43" s="4">
        <v>20656</v>
      </c>
      <c r="E43" s="4">
        <v>23000</v>
      </c>
    </row>
    <row r="44" spans="1:5" x14ac:dyDescent="0.3">
      <c r="A44">
        <v>6390</v>
      </c>
      <c r="B44" s="3" t="s">
        <v>44</v>
      </c>
      <c r="C44" s="4">
        <v>997</v>
      </c>
      <c r="D44" s="4">
        <v>4361.5</v>
      </c>
      <c r="E44" s="4">
        <v>3000</v>
      </c>
    </row>
    <row r="45" spans="1:5" x14ac:dyDescent="0.3">
      <c r="A45" s="5">
        <v>6399</v>
      </c>
      <c r="B45" s="6" t="s">
        <v>45</v>
      </c>
      <c r="C45" s="7">
        <v>7231.37</v>
      </c>
      <c r="D45" s="7">
        <v>7759.82</v>
      </c>
      <c r="E45" s="7">
        <v>7500</v>
      </c>
    </row>
    <row r="46" spans="1:5" x14ac:dyDescent="0.3">
      <c r="A46">
        <v>0</v>
      </c>
      <c r="B46" s="3" t="s">
        <v>46</v>
      </c>
      <c r="C46" s="4">
        <f>SUM(C42:C45)</f>
        <v>36078.770000000004</v>
      </c>
      <c r="D46" s="4">
        <v>38759.32</v>
      </c>
      <c r="E46" s="4">
        <f>SUM(E42:E45)</f>
        <v>39800</v>
      </c>
    </row>
    <row r="47" spans="1:5" x14ac:dyDescent="0.3">
      <c r="A47">
        <v>6510</v>
      </c>
      <c r="B47" s="3" t="s">
        <v>47</v>
      </c>
      <c r="C47" s="4">
        <v>1195</v>
      </c>
      <c r="D47" s="4">
        <v>0</v>
      </c>
      <c r="E47" s="4">
        <v>1500</v>
      </c>
    </row>
    <row r="48" spans="1:5" x14ac:dyDescent="0.3">
      <c r="A48">
        <v>6540</v>
      </c>
      <c r="B48" s="3" t="s">
        <v>48</v>
      </c>
      <c r="C48" s="4">
        <v>17979.3</v>
      </c>
      <c r="D48" s="4">
        <v>16593.8</v>
      </c>
      <c r="E48" s="4">
        <v>20000</v>
      </c>
    </row>
    <row r="49" spans="1:5" x14ac:dyDescent="0.3">
      <c r="A49">
        <v>6550</v>
      </c>
      <c r="B49" s="3" t="s">
        <v>49</v>
      </c>
      <c r="C49" s="4">
        <v>29299.08</v>
      </c>
      <c r="D49" s="4">
        <v>35957.660000000003</v>
      </c>
      <c r="E49" s="4">
        <v>35000</v>
      </c>
    </row>
    <row r="50" spans="1:5" x14ac:dyDescent="0.3">
      <c r="A50">
        <v>6570</v>
      </c>
      <c r="B50" s="3" t="s">
        <v>50</v>
      </c>
      <c r="C50" s="4">
        <v>4189.3599999999997</v>
      </c>
      <c r="D50" s="4">
        <v>0</v>
      </c>
      <c r="E50" s="4">
        <v>40000</v>
      </c>
    </row>
    <row r="51" spans="1:5" x14ac:dyDescent="0.3">
      <c r="A51" s="5">
        <v>6590</v>
      </c>
      <c r="B51" s="6" t="s">
        <v>51</v>
      </c>
      <c r="C51" s="7">
        <v>2550</v>
      </c>
      <c r="D51" s="7">
        <v>0</v>
      </c>
      <c r="E51" s="7">
        <v>3000</v>
      </c>
    </row>
    <row r="52" spans="1:5" x14ac:dyDescent="0.3">
      <c r="A52">
        <v>0</v>
      </c>
      <c r="B52" s="3" t="s">
        <v>52</v>
      </c>
      <c r="C52" s="4">
        <f>SUM(C47:C51)</f>
        <v>55212.740000000005</v>
      </c>
      <c r="D52" s="4">
        <v>52551.46</v>
      </c>
      <c r="E52" s="4">
        <f>SUM(E47:E51)</f>
        <v>99500</v>
      </c>
    </row>
    <row r="53" spans="1:5" x14ac:dyDescent="0.3">
      <c r="A53" s="5">
        <v>6600</v>
      </c>
      <c r="B53" s="6" t="s">
        <v>53</v>
      </c>
      <c r="C53" s="7">
        <v>2797.6</v>
      </c>
      <c r="D53" s="7">
        <v>8288.7999999999993</v>
      </c>
      <c r="E53" s="7">
        <v>8000</v>
      </c>
    </row>
    <row r="54" spans="1:5" x14ac:dyDescent="0.3">
      <c r="A54">
        <v>0</v>
      </c>
      <c r="B54" s="3" t="s">
        <v>54</v>
      </c>
      <c r="C54" s="4">
        <f>SUM(C53)</f>
        <v>2797.6</v>
      </c>
      <c r="D54" s="4">
        <v>8288.7999999999993</v>
      </c>
      <c r="E54" s="4">
        <f>SUM(E53)</f>
        <v>8000</v>
      </c>
    </row>
    <row r="55" spans="1:5" x14ac:dyDescent="0.3">
      <c r="A55">
        <v>6701</v>
      </c>
      <c r="B55" s="3" t="s">
        <v>55</v>
      </c>
      <c r="C55" s="4">
        <v>6200</v>
      </c>
      <c r="D55" s="4">
        <v>4300</v>
      </c>
      <c r="E55" s="4">
        <v>6500</v>
      </c>
    </row>
    <row r="56" spans="1:5" x14ac:dyDescent="0.3">
      <c r="A56" s="5">
        <v>6705</v>
      </c>
      <c r="B56" s="6" t="s">
        <v>56</v>
      </c>
      <c r="C56" s="7">
        <v>67530.399999999994</v>
      </c>
      <c r="D56" s="7">
        <v>76270.399999999994</v>
      </c>
      <c r="E56" s="7">
        <v>70000</v>
      </c>
    </row>
    <row r="57" spans="1:5" x14ac:dyDescent="0.3">
      <c r="A57">
        <v>0</v>
      </c>
      <c r="B57" s="3" t="s">
        <v>57</v>
      </c>
      <c r="C57" s="4">
        <f>SUM(C55:C56)</f>
        <v>73730.399999999994</v>
      </c>
      <c r="D57" s="4">
        <v>80570.399999999994</v>
      </c>
      <c r="E57" s="4">
        <f>SUM(E55:E56)</f>
        <v>76500</v>
      </c>
    </row>
    <row r="58" spans="1:5" x14ac:dyDescent="0.3">
      <c r="A58">
        <v>6800</v>
      </c>
      <c r="B58" s="3" t="s">
        <v>58</v>
      </c>
      <c r="C58" s="4">
        <v>2000.8</v>
      </c>
      <c r="D58" s="4">
        <v>2858.12</v>
      </c>
      <c r="E58" s="4">
        <v>3000</v>
      </c>
    </row>
    <row r="59" spans="1:5" x14ac:dyDescent="0.3">
      <c r="A59">
        <v>6840</v>
      </c>
      <c r="B59" s="3" t="s">
        <v>59</v>
      </c>
      <c r="C59" s="4">
        <v>9237.01</v>
      </c>
      <c r="D59" s="4">
        <v>4637.09</v>
      </c>
      <c r="E59" s="4">
        <v>10000</v>
      </c>
    </row>
    <row r="60" spans="1:5" x14ac:dyDescent="0.3">
      <c r="A60">
        <v>6860</v>
      </c>
      <c r="B60" s="3" t="s">
        <v>60</v>
      </c>
      <c r="C60" s="4">
        <v>0</v>
      </c>
      <c r="D60" s="4">
        <v>5260</v>
      </c>
      <c r="E60" s="4">
        <v>6000</v>
      </c>
    </row>
    <row r="61" spans="1:5" x14ac:dyDescent="0.3">
      <c r="A61">
        <v>6890</v>
      </c>
      <c r="B61" s="3" t="s">
        <v>61</v>
      </c>
      <c r="C61" s="4">
        <v>1792.2</v>
      </c>
      <c r="D61" s="4">
        <v>0</v>
      </c>
      <c r="E61" s="4">
        <v>2000</v>
      </c>
    </row>
    <row r="62" spans="1:5" x14ac:dyDescent="0.3">
      <c r="A62">
        <v>6900</v>
      </c>
      <c r="B62" s="3" t="s">
        <v>62</v>
      </c>
      <c r="C62" s="4">
        <v>9837.43</v>
      </c>
      <c r="D62" s="4">
        <v>13901.26</v>
      </c>
      <c r="E62" s="4">
        <v>15000</v>
      </c>
    </row>
    <row r="63" spans="1:5" x14ac:dyDescent="0.3">
      <c r="A63">
        <v>6907</v>
      </c>
      <c r="B63" s="3" t="s">
        <v>63</v>
      </c>
      <c r="C63" s="4">
        <v>6710.4</v>
      </c>
      <c r="D63" s="4">
        <v>0</v>
      </c>
      <c r="E63" s="4">
        <v>10000</v>
      </c>
    </row>
    <row r="64" spans="1:5" x14ac:dyDescent="0.3">
      <c r="A64" s="5">
        <v>6940</v>
      </c>
      <c r="B64" s="6" t="s">
        <v>64</v>
      </c>
      <c r="C64" s="7">
        <v>16</v>
      </c>
      <c r="D64" s="7">
        <v>8.8000000000000007</v>
      </c>
      <c r="E64" s="7"/>
    </row>
    <row r="65" spans="1:5" x14ac:dyDescent="0.3">
      <c r="A65">
        <v>0</v>
      </c>
      <c r="B65" s="3" t="s">
        <v>65</v>
      </c>
      <c r="C65" s="4">
        <f>SUM(C58:C64)</f>
        <v>29593.840000000004</v>
      </c>
      <c r="D65" s="4">
        <v>26665.27</v>
      </c>
      <c r="E65" s="4">
        <f>SUM(E58:E64)</f>
        <v>46000</v>
      </c>
    </row>
    <row r="66" spans="1:5" x14ac:dyDescent="0.3">
      <c r="A66">
        <v>7130</v>
      </c>
      <c r="B66" s="3" t="s">
        <v>66</v>
      </c>
      <c r="C66" s="4">
        <v>602</v>
      </c>
      <c r="D66" s="4">
        <v>691.6</v>
      </c>
      <c r="E66" s="4">
        <v>2000</v>
      </c>
    </row>
    <row r="67" spans="1:5" x14ac:dyDescent="0.3">
      <c r="A67" s="5">
        <v>7140</v>
      </c>
      <c r="B67" s="6" t="s">
        <v>67</v>
      </c>
      <c r="C67" s="7">
        <v>916</v>
      </c>
      <c r="D67" s="7">
        <v>2332</v>
      </c>
      <c r="E67" s="7">
        <v>2000</v>
      </c>
    </row>
    <row r="68" spans="1:5" x14ac:dyDescent="0.3">
      <c r="A68">
        <v>0</v>
      </c>
      <c r="B68" s="3" t="s">
        <v>68</v>
      </c>
      <c r="C68" s="4">
        <f>SUM(C66:C67)</f>
        <v>1518</v>
      </c>
      <c r="D68" s="4">
        <v>3023.6</v>
      </c>
      <c r="E68" s="4">
        <f>SUM(E66:E67)</f>
        <v>4000</v>
      </c>
    </row>
    <row r="69" spans="1:5" x14ac:dyDescent="0.3">
      <c r="A69">
        <v>7400</v>
      </c>
      <c r="B69" s="3" t="s">
        <v>69</v>
      </c>
      <c r="C69" s="4">
        <v>18385.400000000001</v>
      </c>
      <c r="D69" s="4">
        <v>18150</v>
      </c>
      <c r="E69" s="4">
        <v>20000</v>
      </c>
    </row>
    <row r="70" spans="1:5" x14ac:dyDescent="0.3">
      <c r="A70" s="5">
        <v>7430</v>
      </c>
      <c r="B70" s="6" t="s">
        <v>70</v>
      </c>
      <c r="C70" s="7">
        <v>420</v>
      </c>
      <c r="D70" s="7">
        <v>0</v>
      </c>
      <c r="E70" s="7">
        <v>1500</v>
      </c>
    </row>
    <row r="71" spans="1:5" x14ac:dyDescent="0.3">
      <c r="A71">
        <v>0</v>
      </c>
      <c r="B71" s="3" t="s">
        <v>71</v>
      </c>
      <c r="C71" s="4">
        <f>SUM(C69:C70)</f>
        <v>18805.400000000001</v>
      </c>
      <c r="D71" s="4">
        <v>18150</v>
      </c>
      <c r="E71" s="4">
        <v>20000</v>
      </c>
    </row>
    <row r="72" spans="1:5" x14ac:dyDescent="0.3">
      <c r="A72" s="5">
        <v>7500</v>
      </c>
      <c r="B72" s="6" t="s">
        <v>72</v>
      </c>
      <c r="C72" s="7">
        <v>6043.4</v>
      </c>
      <c r="D72" s="7">
        <v>5556.6</v>
      </c>
      <c r="E72" s="7">
        <v>6500</v>
      </c>
    </row>
    <row r="73" spans="1:5" x14ac:dyDescent="0.3">
      <c r="A73">
        <v>0</v>
      </c>
      <c r="B73" s="3" t="s">
        <v>73</v>
      </c>
      <c r="C73" s="4">
        <f>(C72)</f>
        <v>6043.4</v>
      </c>
      <c r="D73" s="4">
        <v>5556.6</v>
      </c>
      <c r="E73" s="4">
        <f>(E72)</f>
        <v>6500</v>
      </c>
    </row>
    <row r="74" spans="1:5" x14ac:dyDescent="0.3">
      <c r="A74">
        <v>7560</v>
      </c>
      <c r="B74" s="3" t="s">
        <v>74</v>
      </c>
      <c r="C74" s="4">
        <v>1500</v>
      </c>
      <c r="D74" s="4">
        <v>0</v>
      </c>
      <c r="E74" s="4">
        <v>1500</v>
      </c>
    </row>
    <row r="75" spans="1:5" x14ac:dyDescent="0.3">
      <c r="A75">
        <v>7770</v>
      </c>
      <c r="B75" s="3" t="s">
        <v>75</v>
      </c>
      <c r="C75" s="4">
        <v>9565.4</v>
      </c>
      <c r="D75" s="4">
        <v>9688.6</v>
      </c>
      <c r="E75" s="4">
        <v>10000</v>
      </c>
    </row>
    <row r="76" spans="1:5" x14ac:dyDescent="0.3">
      <c r="A76">
        <v>7771</v>
      </c>
      <c r="B76" s="3" t="s">
        <v>76</v>
      </c>
      <c r="C76" s="4">
        <v>2.67</v>
      </c>
      <c r="D76" s="4">
        <v>-3.5</v>
      </c>
      <c r="E76" s="4"/>
    </row>
    <row r="77" spans="1:5" x14ac:dyDescent="0.3">
      <c r="A77" s="5">
        <v>7790</v>
      </c>
      <c r="B77" s="6" t="s">
        <v>77</v>
      </c>
      <c r="C77" s="7">
        <v>1100</v>
      </c>
      <c r="D77" s="7">
        <v>13676.05</v>
      </c>
      <c r="E77" s="7">
        <v>1500</v>
      </c>
    </row>
    <row r="78" spans="1:5" x14ac:dyDescent="0.3">
      <c r="A78">
        <v>0</v>
      </c>
      <c r="B78" s="3" t="s">
        <v>78</v>
      </c>
      <c r="C78" s="4">
        <f>SUM(C74:C77)</f>
        <v>12168.07</v>
      </c>
      <c r="D78" s="4">
        <v>23361.15</v>
      </c>
      <c r="E78" s="4">
        <f>SUM(E74:E77)</f>
        <v>13000</v>
      </c>
    </row>
    <row r="79" spans="1:5" x14ac:dyDescent="0.3">
      <c r="A79">
        <v>0</v>
      </c>
      <c r="B79" s="3" t="s">
        <v>79</v>
      </c>
      <c r="C79" s="4">
        <f>(C41+C46+C52+C54+C57+C65+C68+C71+C73+C78)</f>
        <v>266734.62</v>
      </c>
      <c r="D79" s="4">
        <v>284526.59999999998</v>
      </c>
      <c r="E79" s="4">
        <f>(E41+E46+E52+E54+E57+E65+E68+E71+E73+E78)</f>
        <v>344100</v>
      </c>
    </row>
    <row r="80" spans="1:5" x14ac:dyDescent="0.3">
      <c r="A80" s="2">
        <v>0</v>
      </c>
      <c r="B80" s="8" t="s">
        <v>80</v>
      </c>
      <c r="C80" s="9">
        <f>(C19+C38+C79)</f>
        <v>3059492.69</v>
      </c>
      <c r="D80" s="9">
        <v>3027112.06</v>
      </c>
      <c r="E80" s="9">
        <f>(E19+E38+E79)</f>
        <v>3466600</v>
      </c>
    </row>
    <row r="81" spans="1:5" x14ac:dyDescent="0.3">
      <c r="A81" s="2">
        <v>0</v>
      </c>
      <c r="B81" s="8" t="s">
        <v>81</v>
      </c>
      <c r="C81" s="9">
        <f>(C12-C80)</f>
        <v>371691.31000000006</v>
      </c>
      <c r="D81" s="9">
        <v>194534.74</v>
      </c>
      <c r="E81" s="9">
        <f>(E12-E80)</f>
        <v>38623</v>
      </c>
    </row>
    <row r="82" spans="1:5" x14ac:dyDescent="0.3">
      <c r="A82">
        <v>8050</v>
      </c>
      <c r="B82" s="3" t="s">
        <v>82</v>
      </c>
      <c r="C82" s="4">
        <v>4678</v>
      </c>
      <c r="D82" s="4">
        <v>5018</v>
      </c>
      <c r="E82" s="4"/>
    </row>
    <row r="83" spans="1:5" x14ac:dyDescent="0.3">
      <c r="A83" s="5">
        <v>8051</v>
      </c>
      <c r="B83" s="6" t="s">
        <v>83</v>
      </c>
      <c r="C83" s="7">
        <v>6536</v>
      </c>
      <c r="D83" s="7">
        <v>7247</v>
      </c>
      <c r="E83" s="7"/>
    </row>
    <row r="84" spans="1:5" x14ac:dyDescent="0.3">
      <c r="A84">
        <v>0</v>
      </c>
      <c r="B84" s="3" t="s">
        <v>84</v>
      </c>
      <c r="C84" s="4">
        <f>SUM(C82:C83)</f>
        <v>11214</v>
      </c>
      <c r="D84" s="4">
        <v>12265</v>
      </c>
      <c r="E84" s="4">
        <f>SUM(E82:E83)</f>
        <v>0</v>
      </c>
    </row>
    <row r="85" spans="1:5" x14ac:dyDescent="0.3">
      <c r="A85" s="5">
        <v>8152</v>
      </c>
      <c r="B85" s="6" t="s">
        <v>85</v>
      </c>
      <c r="C85" s="7">
        <v>25535.15</v>
      </c>
      <c r="D85" s="7">
        <v>32021</v>
      </c>
      <c r="E85" s="7"/>
    </row>
    <row r="86" spans="1:5" x14ac:dyDescent="0.3">
      <c r="A86">
        <v>0</v>
      </c>
      <c r="B86" s="3" t="s">
        <v>86</v>
      </c>
      <c r="C86" s="4">
        <f>SUM(C85)</f>
        <v>25535.15</v>
      </c>
      <c r="D86" s="4">
        <v>32021</v>
      </c>
      <c r="E86" s="4">
        <f>SUM(E85)</f>
        <v>0</v>
      </c>
    </row>
    <row r="87" spans="1:5" x14ac:dyDescent="0.3">
      <c r="A87" s="2">
        <v>0</v>
      </c>
      <c r="B87" s="8" t="s">
        <v>87</v>
      </c>
      <c r="C87" s="9">
        <f>(C84-C86)</f>
        <v>-14321.150000000001</v>
      </c>
      <c r="D87" s="9">
        <v>-19756</v>
      </c>
      <c r="E87" s="9">
        <f>(E84-E86)</f>
        <v>0</v>
      </c>
    </row>
    <row r="88" spans="1:5" x14ac:dyDescent="0.3">
      <c r="A88" s="2">
        <v>0</v>
      </c>
      <c r="B88" s="8" t="s">
        <v>88</v>
      </c>
      <c r="C88" s="9">
        <f>(C81+C87)</f>
        <v>357370.16000000003</v>
      </c>
      <c r="D88" s="9">
        <v>174778.74</v>
      </c>
      <c r="E88" s="9">
        <f>(E81+E87)</f>
        <v>38623</v>
      </c>
    </row>
    <row r="89" spans="1:5" x14ac:dyDescent="0.3">
      <c r="B89" s="3"/>
      <c r="C89" s="4"/>
      <c r="D89" s="4"/>
      <c r="E89" s="4"/>
    </row>
    <row r="90" spans="1:5" x14ac:dyDescent="0.3">
      <c r="B90" s="3"/>
      <c r="C90" s="4"/>
      <c r="D90" s="4"/>
      <c r="E90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Sparebank 1 Regnskapshuset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Hammervold Dyrendahl</dc:creator>
  <cp:lastModifiedBy>jenso</cp:lastModifiedBy>
  <cp:lastPrinted>2018-03-14T11:12:25Z</cp:lastPrinted>
  <dcterms:created xsi:type="dcterms:W3CDTF">2018-03-14T09:50:11Z</dcterms:created>
  <dcterms:modified xsi:type="dcterms:W3CDTF">2018-03-16T07:14:21Z</dcterms:modified>
</cp:coreProperties>
</file>